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Quot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<sst xmlns="http://schemas.openxmlformats.org/spreadsheetml/2006/main" count="113" uniqueCount="90">
  <si>
    <t xml:space="preserve">[YOUR COMPANY NAME]</t>
  </si>
  <si>
    <t xml:space="preserve">[Address] | [Phone] | [Email] | VAT Reg: [Number]</t>
  </si>
  <si>
    <t xml:space="preserve">QUOTATION</t>
  </si>
  <si>
    <t xml:space="preserve">Quote Ref:</t>
  </si>
  <si>
    <t xml:space="preserve">QT-2026-001</t>
  </si>
  <si>
    <t xml:space="preserve">Customer:</t>
  </si>
  <si>
    <t xml:space="preserve">[Customer Name]</t>
  </si>
  <si>
    <t xml:space="preserve">Date:</t>
  </si>
  <si>
    <t xml:space="preserve">23/02/2026</t>
  </si>
  <si>
    <t xml:space="preserve">Address:</t>
  </si>
  <si>
    <t xml:space="preserve">[Site Address]</t>
  </si>
  <si>
    <t xml:space="preserve">Valid Until:</t>
  </si>
  <si>
    <t xml:space="preserve">23/03/2026</t>
  </si>
  <si>
    <t xml:space="preserve">Phone:</t>
  </si>
  <si>
    <t xml:space="preserve">[Phone]</t>
  </si>
  <si>
    <t xml:space="preserve">Email:</t>
  </si>
  <si>
    <t xml:space="preserve">[Email]</t>
  </si>
  <si>
    <t xml:space="preserve">Project Description</t>
  </si>
  <si>
    <t xml:space="preserve">[Describe the project here — e.g. Single storey rear extension 4m x 3m, flat roof, bi-fold doors]</t>
  </si>
  <si>
    <t xml:space="preserve">#</t>
  </si>
  <si>
    <t xml:space="preserve">Description</t>
  </si>
  <si>
    <t xml:space="preserve">Work Stage</t>
  </si>
  <si>
    <t xml:space="preserve">Qty</t>
  </si>
  <si>
    <t xml:space="preserve">Unit</t>
  </si>
  <si>
    <t xml:space="preserve">Unit Price</t>
  </si>
  <si>
    <t xml:space="preserve">Total</t>
  </si>
  <si>
    <t xml:space="preserve">Excavation to foundations</t>
  </si>
  <si>
    <t xml:space="preserve">Groundworks</t>
  </si>
  <si>
    <t xml:space="preserve">m3</t>
  </si>
  <si>
    <t xml:space="preserve">Ready-mix concrete C25</t>
  </si>
  <si>
    <t xml:space="preserve">Steel mesh reinforcement A393</t>
  </si>
  <si>
    <t xml:space="preserve">m2</t>
  </si>
  <si>
    <t xml:space="preserve">Concrete blocks 440x215x100</t>
  </si>
  <si>
    <t xml:space="preserve">Superstructure</t>
  </si>
  <si>
    <t xml:space="preserve">nr</t>
  </si>
  <si>
    <t xml:space="preserve">Facing bricks</t>
  </si>
  <si>
    <t xml:space="preserve">Sand &amp; cement mortar</t>
  </si>
  <si>
    <t xml:space="preserve">bag</t>
  </si>
  <si>
    <t xml:space="preserve">Steel beam (RSJ) 203x133</t>
  </si>
  <si>
    <t xml:space="preserve">Flat roof EPDM membrane</t>
  </si>
  <si>
    <t xml:space="preserve">Roof</t>
  </si>
  <si>
    <t xml:space="preserve">Roof insulation boards 100mm</t>
  </si>
  <si>
    <t xml:space="preserve">Fascias &amp; soffits uPVC</t>
  </si>
  <si>
    <t xml:space="preserve">m</t>
  </si>
  <si>
    <t xml:space="preserve">Bi-fold doors 3m (supply)</t>
  </si>
  <si>
    <t xml:space="preserve">Windows &amp; Doors</t>
  </si>
  <si>
    <t xml:space="preserve">Window 1200x900 (supply)</t>
  </si>
  <si>
    <t xml:space="preserve">Plasterboard 12.5mm</t>
  </si>
  <si>
    <t xml:space="preserve">Plastering</t>
  </si>
  <si>
    <t xml:space="preserve">sheet</t>
  </si>
  <si>
    <t xml:space="preserve">Skim plastering</t>
  </si>
  <si>
    <t xml:space="preserve">Electrician first &amp; second fix</t>
  </si>
  <si>
    <t xml:space="preserve">Electrics</t>
  </si>
  <si>
    <t xml:space="preserve">lot</t>
  </si>
  <si>
    <t xml:space="preserve">Plumber first &amp; second fix</t>
  </si>
  <si>
    <t xml:space="preserve">Plumbing</t>
  </si>
  <si>
    <t xml:space="preserve">Internal door + frame</t>
  </si>
  <si>
    <t xml:space="preserve">Second Fix</t>
  </si>
  <si>
    <t xml:space="preserve">Skirting board MDF 95mm</t>
  </si>
  <si>
    <t xml:space="preserve">Paint (walls &amp; ceiling)</t>
  </si>
  <si>
    <t xml:space="preserve">Decoration</t>
  </si>
  <si>
    <t xml:space="preserve">litre</t>
  </si>
  <si>
    <t xml:space="preserve">Skip hire</t>
  </si>
  <si>
    <t xml:space="preserve">Preliminaries</t>
  </si>
  <si>
    <t xml:space="preserve">Materials Subtotal</t>
  </si>
  <si>
    <t xml:space="preserve">Labour (enter total days × day rate)</t>
  </si>
  <si>
    <t xml:space="preserve">Overheads / Preliminaries</t>
  </si>
  <si>
    <t xml:space="preserve">Net Total (before profit)</t>
  </si>
  <si>
    <t xml:space="preserve">Contingency (5%)</t>
  </si>
  <si>
    <t xml:space="preserve">Profit Margin (15%)</t>
  </si>
  <si>
    <t xml:space="preserve">Subtotal (ex. VAT)</t>
  </si>
  <si>
    <t xml:space="preserve">VAT (20%)</t>
  </si>
  <si>
    <t xml:space="preserve">TOTAL (inc. VAT)</t>
  </si>
  <si>
    <t xml:space="preserve">Payment Terms</t>
  </si>
  <si>
    <t xml:space="preserve">• 10% deposit on acceptance</t>
  </si>
  <si>
    <t xml:space="preserve">• Stage payments at foundations, roof-on, and second fix</t>
  </si>
  <si>
    <t xml:space="preserve">• Final payment within 14 days of practical completion</t>
  </si>
  <si>
    <t xml:space="preserve">• All prices valid for 30 days from date of issue</t>
  </si>
  <si>
    <t xml:space="preserve">Terms &amp; Conditions</t>
  </si>
  <si>
    <t xml:space="preserve">1. Price includes all materials and labour unless stated otherwise.</t>
  </si>
  <si>
    <t xml:space="preserve">2. Building control fees and party wall agreements are not included.</t>
  </si>
  <si>
    <t xml:space="preserve">3. Any additional works not in this quotation will be charged at agreed day rates.</t>
  </si>
  <si>
    <t xml:space="preserve">4. The client is responsible for obtaining planning permissions / building regs.</t>
  </si>
  <si>
    <t xml:space="preserve">5. We carry full public liability insurance.</t>
  </si>
  <si>
    <t xml:space="preserve">Acceptance</t>
  </si>
  <si>
    <t xml:space="preserve">I accept this quotation and agree to the terms above.</t>
  </si>
  <si>
    <t xml:space="preserve">Signed:</t>
  </si>
  <si>
    <t xml:space="preserve">________________________________</t>
  </si>
  <si>
    <t xml:space="preserve">________________</t>
  </si>
  <si>
    <t xml:space="preserve">Template by BuildScope — AI-powered quoting for UK builders → build-scope.co.uk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</si>
</sst>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£#,##0.00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F172A"/>
      <name val="Arial"/>
      <family val="0"/>
      <charset val="1"/>
    </font>
    <font>
      <sz val="10"/>
      <color rgb="FF334155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0"/>
      <color rgb="FF0F172A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1"/>
      <color rgb="FF0F172A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94A3B8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2"/>
      <color rgb="FF0F172A"/>
      <name val="Arial"/>
      <family val="0"/>
      <charset val="1"/>
    </font>
    <font>
      <i val="true"/>
      <sz val="9"/>
      <color rgb="FF94A3B8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59E0B"/>
        <bgColor rgb="FFFFCC00"/>
      </patternFill>
    </fill>
    <fill>
      <patternFill patternType="solid">
        <fgColor rgb="FF0F172A"/>
        <bgColor rgb="FF000000"/>
      </patternFill>
    </fill>
    <fill>
      <patternFill patternType="solid">
        <fgColor rgb="FFFEF3C7"/>
        <bgColor rgb="FFFFFF99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E2E8F0"/>
      </bottom>
      <diagonal/>
    </border>
    <border diagonalUp="false" diagonalDown="false">
      <left/>
      <right/>
      <top style="thin">
        <color rgb="FF0F172A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EF3C7"/>
      <rgbColor rgb="FFE2E8F0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59E0B"/>
      <rgbColor rgb="FFFF6600"/>
      <rgbColor rgb="FF666699"/>
      <rgbColor rgb="FF94A3B8"/>
      <rgbColor rgb="FF003366"/>
      <rgbColor rgb="FF339966"/>
      <rgbColor rgb="FF0F172A"/>
      <rgbColor rgb="FF333300"/>
      <rgbColor rgb="FF993300"/>
      <rgbColor rgb="FF993366"/>
      <rgbColor rgb="FF333399"/>
      <rgbColor rgb="FF33415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35"/>
    <col collapsed="false" customWidth="true" hidden="false" outlineLevel="0" max="3" min="3" style="0" width="18"/>
    <col collapsed="false" customWidth="true" hidden="false" outlineLevel="0" max="5" min="4" style="0" width="8"/>
    <col collapsed="false" customWidth="true" hidden="false" outlineLevel="0" max="7" min="6" style="0" width="14"/>
  </cols>
  <sheetData>
    <row r="1" customFormat="false" ht="27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</row>
    <row r="4" customFormat="false" ht="31.5" hidden="false" customHeight="true" outlineLevel="0" collapsed="false">
      <c r="A4" s="3" t="s">
        <v>2</v>
      </c>
      <c r="B4" s="3"/>
      <c r="C4" s="3"/>
      <c r="D4" s="3"/>
      <c r="E4" s="3"/>
      <c r="F4" s="3"/>
      <c r="G4" s="3"/>
    </row>
    <row r="6" customFormat="false" ht="15" hidden="false" customHeight="false" outlineLevel="0" collapsed="false">
      <c r="A6" s="4" t="s">
        <v>3</v>
      </c>
      <c r="B6" s="5" t="s">
        <v>4</v>
      </c>
      <c r="D6" s="4" t="s">
        <v>5</v>
      </c>
      <c r="E6" s="6" t="s">
        <v>6</v>
      </c>
      <c r="F6" s="6"/>
      <c r="G6" s="6"/>
    </row>
    <row r="7" customFormat="false" ht="15" hidden="false" customHeight="false" outlineLevel="0" collapsed="false">
      <c r="A7" s="4" t="s">
        <v>7</v>
      </c>
      <c r="B7" s="7" t="s">
        <v>8</v>
      </c>
      <c r="D7" s="4" t="s">
        <v>9</v>
      </c>
      <c r="E7" s="6" t="s">
        <v>10</v>
      </c>
      <c r="F7" s="6"/>
      <c r="G7" s="6"/>
    </row>
    <row r="8" customFormat="false" ht="15" hidden="false" customHeight="false" outlineLevel="0" collapsed="false">
      <c r="A8" s="4" t="s">
        <v>11</v>
      </c>
      <c r="B8" s="7" t="s">
        <v>12</v>
      </c>
      <c r="D8" s="4" t="s">
        <v>13</v>
      </c>
      <c r="E8" s="6" t="s">
        <v>14</v>
      </c>
      <c r="F8" s="6"/>
      <c r="G8" s="6"/>
    </row>
    <row r="9" customFormat="false" ht="15" hidden="false" customHeight="false" outlineLevel="0" collapsed="false">
      <c r="A9" s="4"/>
      <c r="B9" s="7"/>
      <c r="D9" s="4" t="s">
        <v>15</v>
      </c>
      <c r="E9" s="6" t="s">
        <v>16</v>
      </c>
      <c r="F9" s="6"/>
      <c r="G9" s="6"/>
    </row>
    <row r="11" customFormat="false" ht="24" hidden="false" customHeight="true" outlineLevel="0" collapsed="false">
      <c r="A11" s="8" t="s">
        <v>17</v>
      </c>
      <c r="B11" s="8"/>
      <c r="C11" s="8"/>
      <c r="D11" s="8"/>
      <c r="E11" s="8"/>
      <c r="F11" s="8"/>
      <c r="G11" s="8"/>
    </row>
    <row r="12" customFormat="false" ht="36" hidden="false" customHeight="true" outlineLevel="0" collapsed="false">
      <c r="A12" s="9" t="s">
        <v>18</v>
      </c>
      <c r="B12" s="9"/>
      <c r="C12" s="9"/>
      <c r="D12" s="9"/>
      <c r="E12" s="9"/>
      <c r="F12" s="9"/>
      <c r="G12" s="9"/>
    </row>
    <row r="14" customFormat="false" ht="24" hidden="false" customHeight="true" outlineLevel="0" collapsed="false">
      <c r="A14" s="10" t="s">
        <v>19</v>
      </c>
      <c r="B14" s="10" t="s">
        <v>20</v>
      </c>
      <c r="C14" s="10" t="s">
        <v>21</v>
      </c>
      <c r="D14" s="11" t="s">
        <v>22</v>
      </c>
      <c r="E14" s="11" t="s">
        <v>23</v>
      </c>
      <c r="F14" s="11" t="s">
        <v>24</v>
      </c>
      <c r="G14" s="11" t="s">
        <v>25</v>
      </c>
    </row>
    <row r="15" customFormat="false" ht="15" hidden="false" customHeight="false" outlineLevel="0" collapsed="false">
      <c r="A15" s="12" t="n">
        <v>1</v>
      </c>
      <c r="B15" s="13" t="s">
        <v>26</v>
      </c>
      <c r="C15" s="13" t="s">
        <v>27</v>
      </c>
      <c r="D15" s="12" t="n">
        <v>12</v>
      </c>
      <c r="E15" s="12" t="s">
        <v>28</v>
      </c>
      <c r="F15" s="14" t="n">
        <v>45</v>
      </c>
      <c r="G15" s="15" t="n">
        <f aca="false">D15*F15</f>
        <v>540</v>
      </c>
    </row>
    <row r="16" customFormat="false" ht="15" hidden="false" customHeight="false" outlineLevel="0" collapsed="false">
      <c r="A16" s="16" t="n">
        <v>2</v>
      </c>
      <c r="B16" s="17" t="s">
        <v>29</v>
      </c>
      <c r="C16" s="17" t="s">
        <v>27</v>
      </c>
      <c r="D16" s="16" t="n">
        <v>4</v>
      </c>
      <c r="E16" s="16" t="s">
        <v>28</v>
      </c>
      <c r="F16" s="18" t="n">
        <v>110</v>
      </c>
      <c r="G16" s="19" t="n">
        <f aca="false">D16*F16</f>
        <v>440</v>
      </c>
    </row>
    <row r="17" customFormat="false" ht="15" hidden="false" customHeight="false" outlineLevel="0" collapsed="false">
      <c r="A17" s="12" t="n">
        <v>3</v>
      </c>
      <c r="B17" s="13" t="s">
        <v>30</v>
      </c>
      <c r="C17" s="13" t="s">
        <v>27</v>
      </c>
      <c r="D17" s="12" t="n">
        <v>24</v>
      </c>
      <c r="E17" s="12" t="s">
        <v>31</v>
      </c>
      <c r="F17" s="14" t="n">
        <v>8.5</v>
      </c>
      <c r="G17" s="15" t="n">
        <f aca="false">D17*F17</f>
        <v>204</v>
      </c>
    </row>
    <row r="18" customFormat="false" ht="15" hidden="false" customHeight="false" outlineLevel="0" collapsed="false">
      <c r="A18" s="16" t="n">
        <v>4</v>
      </c>
      <c r="B18" s="17" t="s">
        <v>32</v>
      </c>
      <c r="C18" s="17" t="s">
        <v>33</v>
      </c>
      <c r="D18" s="16" t="n">
        <v>600</v>
      </c>
      <c r="E18" s="16" t="s">
        <v>34</v>
      </c>
      <c r="F18" s="18" t="n">
        <v>1.85</v>
      </c>
      <c r="G18" s="19" t="n">
        <f aca="false">D18*F18</f>
        <v>1110</v>
      </c>
    </row>
    <row r="19" customFormat="false" ht="15" hidden="false" customHeight="false" outlineLevel="0" collapsed="false">
      <c r="A19" s="12" t="n">
        <v>5</v>
      </c>
      <c r="B19" s="13" t="s">
        <v>35</v>
      </c>
      <c r="C19" s="13" t="s">
        <v>33</v>
      </c>
      <c r="D19" s="12" t="n">
        <v>400</v>
      </c>
      <c r="E19" s="12" t="s">
        <v>34</v>
      </c>
      <c r="F19" s="14" t="n">
        <v>0.95</v>
      </c>
      <c r="G19" s="15" t="n">
        <f aca="false">D19*F19</f>
        <v>380</v>
      </c>
    </row>
    <row r="20" customFormat="false" ht="15" hidden="false" customHeight="false" outlineLevel="0" collapsed="false">
      <c r="A20" s="16" t="n">
        <v>6</v>
      </c>
      <c r="B20" s="17" t="s">
        <v>36</v>
      </c>
      <c r="C20" s="17" t="s">
        <v>33</v>
      </c>
      <c r="D20" s="16" t="n">
        <v>25</v>
      </c>
      <c r="E20" s="16" t="s">
        <v>37</v>
      </c>
      <c r="F20" s="18" t="n">
        <v>5.5</v>
      </c>
      <c r="G20" s="19" t="n">
        <f aca="false">D20*F20</f>
        <v>137.5</v>
      </c>
    </row>
    <row r="21" customFormat="false" ht="15" hidden="false" customHeight="false" outlineLevel="0" collapsed="false">
      <c r="A21" s="12" t="n">
        <v>7</v>
      </c>
      <c r="B21" s="13" t="s">
        <v>38</v>
      </c>
      <c r="C21" s="13" t="s">
        <v>33</v>
      </c>
      <c r="D21" s="12" t="n">
        <v>1</v>
      </c>
      <c r="E21" s="12" t="s">
        <v>34</v>
      </c>
      <c r="F21" s="14" t="n">
        <v>650</v>
      </c>
      <c r="G21" s="15" t="n">
        <f aca="false">D21*F21</f>
        <v>650</v>
      </c>
    </row>
    <row r="22" customFormat="false" ht="15" hidden="false" customHeight="false" outlineLevel="0" collapsed="false">
      <c r="A22" s="16" t="n">
        <v>8</v>
      </c>
      <c r="B22" s="17" t="s">
        <v>39</v>
      </c>
      <c r="C22" s="17" t="s">
        <v>40</v>
      </c>
      <c r="D22" s="16" t="n">
        <v>15</v>
      </c>
      <c r="E22" s="16" t="s">
        <v>31</v>
      </c>
      <c r="F22" s="18" t="n">
        <v>28</v>
      </c>
      <c r="G22" s="19" t="n">
        <f aca="false">D22*F22</f>
        <v>420</v>
      </c>
    </row>
    <row r="23" customFormat="false" ht="15" hidden="false" customHeight="false" outlineLevel="0" collapsed="false">
      <c r="A23" s="12" t="n">
        <v>9</v>
      </c>
      <c r="B23" s="13" t="s">
        <v>41</v>
      </c>
      <c r="C23" s="13" t="s">
        <v>40</v>
      </c>
      <c r="D23" s="12" t="n">
        <v>15</v>
      </c>
      <c r="E23" s="12" t="s">
        <v>31</v>
      </c>
      <c r="F23" s="14" t="n">
        <v>18</v>
      </c>
      <c r="G23" s="15" t="n">
        <f aca="false">D23*F23</f>
        <v>270</v>
      </c>
    </row>
    <row r="24" customFormat="false" ht="15" hidden="false" customHeight="false" outlineLevel="0" collapsed="false">
      <c r="A24" s="16" t="n">
        <v>10</v>
      </c>
      <c r="B24" s="17" t="s">
        <v>42</v>
      </c>
      <c r="C24" s="17" t="s">
        <v>40</v>
      </c>
      <c r="D24" s="16" t="n">
        <v>12</v>
      </c>
      <c r="E24" s="16" t="s">
        <v>43</v>
      </c>
      <c r="F24" s="18" t="n">
        <v>22</v>
      </c>
      <c r="G24" s="19" t="n">
        <f aca="false">D24*F24</f>
        <v>264</v>
      </c>
    </row>
    <row r="25" customFormat="false" ht="15" hidden="false" customHeight="false" outlineLevel="0" collapsed="false">
      <c r="A25" s="12" t="n">
        <v>11</v>
      </c>
      <c r="B25" s="13" t="s">
        <v>44</v>
      </c>
      <c r="C25" s="13" t="s">
        <v>45</v>
      </c>
      <c r="D25" s="12" t="n">
        <v>1</v>
      </c>
      <c r="E25" s="12" t="s">
        <v>34</v>
      </c>
      <c r="F25" s="14" t="n">
        <v>2800</v>
      </c>
      <c r="G25" s="15" t="n">
        <f aca="false">D25*F25</f>
        <v>2800</v>
      </c>
    </row>
    <row r="26" customFormat="false" ht="15" hidden="false" customHeight="false" outlineLevel="0" collapsed="false">
      <c r="A26" s="16" t="n">
        <v>12</v>
      </c>
      <c r="B26" s="17" t="s">
        <v>46</v>
      </c>
      <c r="C26" s="17" t="s">
        <v>45</v>
      </c>
      <c r="D26" s="16" t="n">
        <v>1</v>
      </c>
      <c r="E26" s="16" t="s">
        <v>34</v>
      </c>
      <c r="F26" s="18" t="n">
        <v>380</v>
      </c>
      <c r="G26" s="19" t="n">
        <f aca="false">D26*F26</f>
        <v>380</v>
      </c>
    </row>
    <row r="27" customFormat="false" ht="15" hidden="false" customHeight="false" outlineLevel="0" collapsed="false">
      <c r="A27" s="12" t="n">
        <v>13</v>
      </c>
      <c r="B27" s="13" t="s">
        <v>47</v>
      </c>
      <c r="C27" s="13" t="s">
        <v>48</v>
      </c>
      <c r="D27" s="12" t="n">
        <v>30</v>
      </c>
      <c r="E27" s="12" t="s">
        <v>49</v>
      </c>
      <c r="F27" s="14" t="n">
        <v>6.5</v>
      </c>
      <c r="G27" s="15" t="n">
        <f aca="false">D27*F27</f>
        <v>195</v>
      </c>
    </row>
    <row r="28" customFormat="false" ht="15" hidden="false" customHeight="false" outlineLevel="0" collapsed="false">
      <c r="A28" s="16" t="n">
        <v>14</v>
      </c>
      <c r="B28" s="17" t="s">
        <v>50</v>
      </c>
      <c r="C28" s="17" t="s">
        <v>48</v>
      </c>
      <c r="D28" s="16" t="n">
        <v>45</v>
      </c>
      <c r="E28" s="16" t="s">
        <v>31</v>
      </c>
      <c r="F28" s="18" t="n">
        <v>12</v>
      </c>
      <c r="G28" s="19" t="n">
        <f aca="false">D28*F28</f>
        <v>540</v>
      </c>
    </row>
    <row r="29" customFormat="false" ht="15" hidden="false" customHeight="false" outlineLevel="0" collapsed="false">
      <c r="A29" s="12" t="n">
        <v>15</v>
      </c>
      <c r="B29" s="13" t="s">
        <v>51</v>
      </c>
      <c r="C29" s="13" t="s">
        <v>52</v>
      </c>
      <c r="D29" s="12" t="n">
        <v>1</v>
      </c>
      <c r="E29" s="12" t="s">
        <v>53</v>
      </c>
      <c r="F29" s="14" t="n">
        <v>1800</v>
      </c>
      <c r="G29" s="15" t="n">
        <f aca="false">D29*F29</f>
        <v>1800</v>
      </c>
    </row>
    <row r="30" customFormat="false" ht="15" hidden="false" customHeight="false" outlineLevel="0" collapsed="false">
      <c r="A30" s="16" t="n">
        <v>16</v>
      </c>
      <c r="B30" s="17" t="s">
        <v>54</v>
      </c>
      <c r="C30" s="17" t="s">
        <v>55</v>
      </c>
      <c r="D30" s="16" t="n">
        <v>1</v>
      </c>
      <c r="E30" s="16" t="s">
        <v>53</v>
      </c>
      <c r="F30" s="18" t="n">
        <v>1200</v>
      </c>
      <c r="G30" s="19" t="n">
        <f aca="false">D30*F30</f>
        <v>1200</v>
      </c>
    </row>
    <row r="31" customFormat="false" ht="15" hidden="false" customHeight="false" outlineLevel="0" collapsed="false">
      <c r="A31" s="12" t="n">
        <v>17</v>
      </c>
      <c r="B31" s="13" t="s">
        <v>56</v>
      </c>
      <c r="C31" s="13" t="s">
        <v>57</v>
      </c>
      <c r="D31" s="12" t="n">
        <v>1</v>
      </c>
      <c r="E31" s="12" t="s">
        <v>34</v>
      </c>
      <c r="F31" s="14" t="n">
        <v>185</v>
      </c>
      <c r="G31" s="15" t="n">
        <f aca="false">D31*F31</f>
        <v>185</v>
      </c>
    </row>
    <row r="32" customFormat="false" ht="15" hidden="false" customHeight="false" outlineLevel="0" collapsed="false">
      <c r="A32" s="16" t="n">
        <v>18</v>
      </c>
      <c r="B32" s="17" t="s">
        <v>58</v>
      </c>
      <c r="C32" s="17" t="s">
        <v>57</v>
      </c>
      <c r="D32" s="16" t="n">
        <v>14</v>
      </c>
      <c r="E32" s="16" t="s">
        <v>43</v>
      </c>
      <c r="F32" s="18" t="n">
        <v>4.2</v>
      </c>
      <c r="G32" s="19" t="n">
        <f aca="false">D32*F32</f>
        <v>58.8</v>
      </c>
    </row>
    <row r="33" customFormat="false" ht="15" hidden="false" customHeight="false" outlineLevel="0" collapsed="false">
      <c r="A33" s="12" t="n">
        <v>19</v>
      </c>
      <c r="B33" s="13" t="s">
        <v>59</v>
      </c>
      <c r="C33" s="13" t="s">
        <v>60</v>
      </c>
      <c r="D33" s="12" t="n">
        <v>10</v>
      </c>
      <c r="E33" s="12" t="s">
        <v>61</v>
      </c>
      <c r="F33" s="14" t="n">
        <v>24</v>
      </c>
      <c r="G33" s="15" t="n">
        <f aca="false">D33*F33</f>
        <v>240</v>
      </c>
    </row>
    <row r="34" customFormat="false" ht="15" hidden="false" customHeight="false" outlineLevel="0" collapsed="false">
      <c r="A34" s="16" t="n">
        <v>20</v>
      </c>
      <c r="B34" s="17" t="s">
        <v>62</v>
      </c>
      <c r="C34" s="17" t="s">
        <v>63</v>
      </c>
      <c r="D34" s="16" t="n">
        <v>2</v>
      </c>
      <c r="E34" s="16" t="s">
        <v>34</v>
      </c>
      <c r="F34" s="18" t="n">
        <v>280</v>
      </c>
      <c r="G34" s="19" t="n">
        <f aca="false">D34*F34</f>
        <v>560</v>
      </c>
    </row>
    <row r="35" customFormat="false" ht="15" hidden="false" customHeight="false" outlineLevel="0" collapsed="false">
      <c r="A35" s="20" t="n">
        <v>21</v>
      </c>
      <c r="B35" s="21"/>
      <c r="C35" s="21"/>
      <c r="D35" s="21"/>
      <c r="E35" s="21"/>
      <c r="F35" s="14"/>
      <c r="G35" s="22" t="str">
        <f aca="false">IF(D35*F35=0,"",D35*F35)</f>
        <v/>
      </c>
    </row>
    <row r="36" customFormat="false" ht="15" hidden="false" customHeight="false" outlineLevel="0" collapsed="false">
      <c r="A36" s="23" t="n">
        <v>22</v>
      </c>
      <c r="B36" s="24"/>
      <c r="C36" s="24"/>
      <c r="D36" s="24"/>
      <c r="E36" s="24"/>
      <c r="F36" s="18"/>
      <c r="G36" s="25" t="str">
        <f aca="false">IF(D36*F36=0,"",D36*F36)</f>
        <v/>
      </c>
    </row>
    <row r="37" customFormat="false" ht="15" hidden="false" customHeight="false" outlineLevel="0" collapsed="false">
      <c r="A37" s="20" t="n">
        <v>23</v>
      </c>
      <c r="B37" s="21"/>
      <c r="C37" s="21"/>
      <c r="D37" s="21"/>
      <c r="E37" s="21"/>
      <c r="F37" s="14"/>
      <c r="G37" s="22" t="str">
        <f aca="false">IF(D37*F37=0,"",D37*F37)</f>
        <v/>
      </c>
    </row>
    <row r="38" customFormat="false" ht="15" hidden="false" customHeight="false" outlineLevel="0" collapsed="false">
      <c r="A38" s="23" t="n">
        <v>24</v>
      </c>
      <c r="B38" s="24"/>
      <c r="C38" s="24"/>
      <c r="D38" s="24"/>
      <c r="E38" s="24"/>
      <c r="F38" s="18"/>
      <c r="G38" s="25" t="str">
        <f aca="false">IF(D38*F38=0,"",D38*F38)</f>
        <v/>
      </c>
    </row>
    <row r="39" customFormat="false" ht="15" hidden="false" customHeight="false" outlineLevel="0" collapsed="false">
      <c r="A39" s="20" t="n">
        <v>25</v>
      </c>
      <c r="B39" s="21"/>
      <c r="C39" s="21"/>
      <c r="D39" s="21"/>
      <c r="E39" s="21"/>
      <c r="F39" s="14"/>
      <c r="G39" s="22" t="str">
        <f aca="false">IF(D39*F39=0,"",D39*F39)</f>
        <v/>
      </c>
    </row>
    <row r="40" customFormat="false" ht="15" hidden="false" customHeight="false" outlineLevel="0" collapsed="false">
      <c r="A40" s="23" t="n">
        <v>26</v>
      </c>
      <c r="B40" s="24"/>
      <c r="C40" s="24"/>
      <c r="D40" s="24"/>
      <c r="E40" s="24"/>
      <c r="F40" s="18"/>
      <c r="G40" s="25" t="str">
        <f aca="false">IF(D40*F40=0,"",D40*F40)</f>
        <v/>
      </c>
    </row>
    <row r="41" customFormat="false" ht="15" hidden="false" customHeight="false" outlineLevel="0" collapsed="false">
      <c r="A41" s="20" t="n">
        <v>27</v>
      </c>
      <c r="B41" s="21"/>
      <c r="C41" s="21"/>
      <c r="D41" s="21"/>
      <c r="E41" s="21"/>
      <c r="F41" s="14"/>
      <c r="G41" s="22" t="str">
        <f aca="false">IF(D41*F41=0,"",D41*F41)</f>
        <v/>
      </c>
    </row>
    <row r="42" customFormat="false" ht="15" hidden="false" customHeight="false" outlineLevel="0" collapsed="false">
      <c r="A42" s="23" t="n">
        <v>28</v>
      </c>
      <c r="B42" s="24"/>
      <c r="C42" s="24"/>
      <c r="D42" s="24"/>
      <c r="E42" s="24"/>
      <c r="F42" s="18"/>
      <c r="G42" s="25" t="str">
        <f aca="false">IF(D42*F42=0,"",D42*F42)</f>
        <v/>
      </c>
    </row>
    <row r="43" customFormat="false" ht="15" hidden="false" customHeight="false" outlineLevel="0" collapsed="false">
      <c r="A43" s="20" t="n">
        <v>29</v>
      </c>
      <c r="B43" s="21"/>
      <c r="C43" s="21"/>
      <c r="D43" s="21"/>
      <c r="E43" s="21"/>
      <c r="F43" s="14"/>
      <c r="G43" s="22" t="str">
        <f aca="false">IF(D43*F43=0,"",D43*F43)</f>
        <v/>
      </c>
    </row>
    <row r="44" customFormat="false" ht="15" hidden="false" customHeight="false" outlineLevel="0" collapsed="false">
      <c r="A44" s="23" t="n">
        <v>30</v>
      </c>
      <c r="B44" s="24"/>
      <c r="C44" s="24"/>
      <c r="D44" s="24"/>
      <c r="E44" s="24"/>
      <c r="F44" s="18"/>
      <c r="G44" s="25" t="str">
        <f aca="false">IF(D44*F44=0,"",D44*F44)</f>
        <v/>
      </c>
    </row>
    <row r="46" customFormat="false" ht="15" hidden="false" customHeight="false" outlineLevel="0" collapsed="false">
      <c r="A46" s="26" t="s">
        <v>64</v>
      </c>
      <c r="B46" s="26"/>
      <c r="C46" s="26"/>
      <c r="D46" s="26"/>
      <c r="E46" s="26"/>
      <c r="F46" s="27" t="n">
        <f aca="false">SUM(G15:G44)</f>
        <v>12374.3</v>
      </c>
      <c r="G46" s="27"/>
    </row>
    <row r="47" customFormat="false" ht="15" hidden="false" customHeight="false" outlineLevel="0" collapsed="false">
      <c r="A47" s="26" t="s">
        <v>65</v>
      </c>
      <c r="B47" s="26"/>
      <c r="C47" s="26"/>
      <c r="D47" s="26"/>
      <c r="E47" s="26"/>
      <c r="F47" s="28" t="n">
        <v>4500</v>
      </c>
      <c r="G47" s="28"/>
    </row>
    <row r="48" customFormat="false" ht="15" hidden="false" customHeight="false" outlineLevel="0" collapsed="false">
      <c r="A48" s="26" t="s">
        <v>66</v>
      </c>
      <c r="B48" s="26"/>
      <c r="C48" s="26"/>
      <c r="D48" s="26"/>
      <c r="E48" s="26"/>
      <c r="F48" s="28" t="n">
        <v>500</v>
      </c>
      <c r="G48" s="28"/>
    </row>
    <row r="49" customFormat="false" ht="15" hidden="false" customHeight="false" outlineLevel="0" collapsed="false">
      <c r="A49" s="26" t="s">
        <v>67</v>
      </c>
      <c r="B49" s="26"/>
      <c r="C49" s="26"/>
      <c r="D49" s="26"/>
      <c r="E49" s="26"/>
      <c r="F49" s="27" t="n">
        <f aca="false">F46+F47+F48</f>
        <v>17374.3</v>
      </c>
      <c r="G49" s="27"/>
    </row>
    <row r="50" customFormat="false" ht="15" hidden="false" customHeight="false" outlineLevel="0" collapsed="false">
      <c r="A50" s="26" t="s">
        <v>68</v>
      </c>
      <c r="B50" s="26"/>
      <c r="C50" s="26"/>
      <c r="D50" s="26"/>
      <c r="E50" s="26"/>
      <c r="F50" s="27" t="n">
        <f aca="false">F49*0.05</f>
        <v>868.715</v>
      </c>
      <c r="G50" s="27"/>
    </row>
    <row r="51" customFormat="false" ht="15" hidden="false" customHeight="false" outlineLevel="0" collapsed="false">
      <c r="A51" s="26" t="s">
        <v>69</v>
      </c>
      <c r="B51" s="26"/>
      <c r="C51" s="26"/>
      <c r="D51" s="26"/>
      <c r="E51" s="26"/>
      <c r="F51" s="27" t="n">
        <f aca="false">F49*0.15</f>
        <v>2606.145</v>
      </c>
      <c r="G51" s="27"/>
    </row>
    <row r="52" customFormat="false" ht="15" hidden="false" customHeight="false" outlineLevel="0" collapsed="false">
      <c r="A52" s="29" t="s">
        <v>70</v>
      </c>
      <c r="B52" s="29"/>
      <c r="C52" s="29"/>
      <c r="D52" s="29"/>
      <c r="E52" s="29"/>
      <c r="F52" s="30" t="n">
        <f aca="false">F49+F50+F51</f>
        <v>20849.16</v>
      </c>
      <c r="G52" s="30"/>
    </row>
    <row r="53" customFormat="false" ht="15" hidden="false" customHeight="false" outlineLevel="0" collapsed="false">
      <c r="A53" s="26" t="s">
        <v>71</v>
      </c>
      <c r="B53" s="26"/>
      <c r="C53" s="26"/>
      <c r="D53" s="26"/>
      <c r="E53" s="26"/>
      <c r="F53" s="27" t="n">
        <f aca="false">F52*0.2</f>
        <v>4169.832</v>
      </c>
      <c r="G53" s="27"/>
    </row>
    <row r="54" customFormat="false" ht="27.75" hidden="false" customHeight="true" outlineLevel="0" collapsed="false">
      <c r="A54" s="31" t="s">
        <v>72</v>
      </c>
      <c r="B54" s="31"/>
      <c r="C54" s="31"/>
      <c r="D54" s="31"/>
      <c r="E54" s="31"/>
      <c r="F54" s="32" t="n">
        <f aca="false">F52+F53</f>
        <v>25018.992</v>
      </c>
      <c r="G54" s="32"/>
    </row>
    <row r="56" customFormat="false" ht="24" hidden="false" customHeight="true" outlineLevel="0" collapsed="false">
      <c r="A56" s="8" t="s">
        <v>73</v>
      </c>
      <c r="B56" s="8"/>
      <c r="C56" s="8"/>
      <c r="D56" s="8"/>
      <c r="E56" s="8"/>
      <c r="F56" s="8"/>
      <c r="G56" s="8"/>
    </row>
    <row r="57" customFormat="false" ht="15" hidden="false" customHeight="false" outlineLevel="0" collapsed="false">
      <c r="A57" s="2" t="s">
        <v>74</v>
      </c>
      <c r="B57" s="2"/>
      <c r="C57" s="2"/>
      <c r="D57" s="2"/>
      <c r="E57" s="2"/>
      <c r="F57" s="2"/>
      <c r="G57" s="2"/>
    </row>
    <row r="58" customFormat="false" ht="15" hidden="false" customHeight="false" outlineLevel="0" collapsed="false">
      <c r="A58" s="2" t="s">
        <v>75</v>
      </c>
      <c r="B58" s="2"/>
      <c r="C58" s="2"/>
      <c r="D58" s="2"/>
      <c r="E58" s="2"/>
      <c r="F58" s="2"/>
      <c r="G58" s="2"/>
    </row>
    <row r="59" customFormat="false" ht="15" hidden="false" customHeight="false" outlineLevel="0" collapsed="false">
      <c r="A59" s="2" t="s">
        <v>76</v>
      </c>
      <c r="B59" s="2"/>
      <c r="C59" s="2"/>
      <c r="D59" s="2"/>
      <c r="E59" s="2"/>
      <c r="F59" s="2"/>
      <c r="G59" s="2"/>
    </row>
    <row r="60" customFormat="false" ht="15" hidden="false" customHeight="false" outlineLevel="0" collapsed="false">
      <c r="A60" s="2" t="s">
        <v>77</v>
      </c>
      <c r="B60" s="2"/>
      <c r="C60" s="2"/>
      <c r="D60" s="2"/>
      <c r="E60" s="2"/>
      <c r="F60" s="2"/>
      <c r="G60" s="2"/>
    </row>
    <row r="62" customFormat="false" ht="24" hidden="false" customHeight="true" outlineLevel="0" collapsed="false">
      <c r="A62" s="8" t="s">
        <v>78</v>
      </c>
      <c r="B62" s="8"/>
      <c r="C62" s="8"/>
      <c r="D62" s="8"/>
      <c r="E62" s="8"/>
      <c r="F62" s="8"/>
      <c r="G62" s="8"/>
    </row>
    <row r="63" customFormat="false" ht="15" hidden="false" customHeight="false" outlineLevel="0" collapsed="false">
      <c r="A63" s="2" t="s">
        <v>79</v>
      </c>
      <c r="B63" s="2"/>
      <c r="C63" s="2"/>
      <c r="D63" s="2"/>
      <c r="E63" s="2"/>
      <c r="F63" s="2"/>
      <c r="G63" s="2"/>
    </row>
    <row r="64" customFormat="false" ht="15" hidden="false" customHeight="false" outlineLevel="0" collapsed="false">
      <c r="A64" s="2" t="s">
        <v>80</v>
      </c>
      <c r="B64" s="2"/>
      <c r="C64" s="2"/>
      <c r="D64" s="2"/>
      <c r="E64" s="2"/>
      <c r="F64" s="2"/>
      <c r="G64" s="2"/>
    </row>
    <row r="65" customFormat="false" ht="15" hidden="false" customHeight="false" outlineLevel="0" collapsed="false">
      <c r="A65" s="2" t="s">
        <v>81</v>
      </c>
      <c r="B65" s="2"/>
      <c r="C65" s="2"/>
      <c r="D65" s="2"/>
      <c r="E65" s="2"/>
      <c r="F65" s="2"/>
      <c r="G65" s="2"/>
    </row>
    <row r="66" customFormat="false" ht="15" hidden="false" customHeight="false" outlineLevel="0" collapsed="false">
      <c r="A66" s="2" t="s">
        <v>82</v>
      </c>
      <c r="B66" s="2"/>
      <c r="C66" s="2"/>
      <c r="D66" s="2"/>
      <c r="E66" s="2"/>
      <c r="F66" s="2"/>
      <c r="G66" s="2"/>
    </row>
    <row r="67" customFormat="false" ht="15" hidden="false" customHeight="false" outlineLevel="0" collapsed="false">
      <c r="A67" s="2" t="s">
        <v>83</v>
      </c>
      <c r="B67" s="2"/>
      <c r="C67" s="2"/>
      <c r="D67" s="2"/>
      <c r="E67" s="2"/>
      <c r="F67" s="2"/>
      <c r="G67" s="2"/>
    </row>
    <row r="70" customFormat="false" ht="24" hidden="false" customHeight="true" outlineLevel="0" collapsed="false">
      <c r="A70" s="8" t="s">
        <v>84</v>
      </c>
      <c r="B70" s="8"/>
      <c r="C70" s="8"/>
      <c r="D70" s="8"/>
      <c r="E70" s="8"/>
      <c r="F70" s="8"/>
      <c r="G70" s="8"/>
    </row>
    <row r="71" customFormat="false" ht="15" hidden="false" customHeight="false" outlineLevel="0" collapsed="false">
      <c r="A71" s="2" t="s">
        <v>85</v>
      </c>
      <c r="B71" s="2"/>
      <c r="C71" s="2"/>
      <c r="D71" s="2"/>
      <c r="E71" s="2"/>
      <c r="F71" s="2"/>
      <c r="G71" s="2"/>
    </row>
    <row r="73" customFormat="false" ht="15" hidden="false" customHeight="false" outlineLevel="0" collapsed="false">
      <c r="A73" s="4" t="s">
        <v>86</v>
      </c>
      <c r="B73" s="2" t="s">
        <v>87</v>
      </c>
      <c r="C73" s="2"/>
      <c r="D73" s="2"/>
      <c r="E73" s="4" t="s">
        <v>7</v>
      </c>
      <c r="F73" s="2" t="s">
        <v>88</v>
      </c>
      <c r="G73" s="2"/>
    </row>
    <row r="76" customFormat="false" ht="15" hidden="false" customHeight="false" outlineLevel="0" collapsed="false">
      <c r="A76" s="33" t="s">
        <v>89</v>
      </c>
      <c r="B76" s="33"/>
      <c r="C76" s="33"/>
      <c r="D76" s="33"/>
      <c r="E76" s="33"/>
      <c r="F76" s="33"/>
      <c r="G76" s="33"/>
    </row>
  </sheetData>
  <mergeCells count="43">
    <mergeCell ref="A1:G1"/>
    <mergeCell ref="A2:G2"/>
    <mergeCell ref="A4:G4"/>
    <mergeCell ref="E6:G6"/>
    <mergeCell ref="E7:G7"/>
    <mergeCell ref="E8:G8"/>
    <mergeCell ref="E9:G9"/>
    <mergeCell ref="A11:G11"/>
    <mergeCell ref="A12:G12"/>
    <mergeCell ref="A46:E46"/>
    <mergeCell ref="F46:G46"/>
    <mergeCell ref="A47:E47"/>
    <mergeCell ref="F47:G47"/>
    <mergeCell ref="A48:E48"/>
    <mergeCell ref="F48:G48"/>
    <mergeCell ref="A49:E49"/>
    <mergeCell ref="F49:G49"/>
    <mergeCell ref="A50:E50"/>
    <mergeCell ref="F50:G50"/>
    <mergeCell ref="A51:E51"/>
    <mergeCell ref="F51:G51"/>
    <mergeCell ref="A52:E52"/>
    <mergeCell ref="F52:G52"/>
    <mergeCell ref="A53:E53"/>
    <mergeCell ref="F53:G53"/>
    <mergeCell ref="A54:E54"/>
    <mergeCell ref="F54:G54"/>
    <mergeCell ref="A56:G56"/>
    <mergeCell ref="A57:G57"/>
    <mergeCell ref="A58:G58"/>
    <mergeCell ref="A59:G59"/>
    <mergeCell ref="A60:G60"/>
    <mergeCell ref="A62:G62"/>
    <mergeCell ref="A63:G63"/>
    <mergeCell ref="A64:G64"/>
    <mergeCell ref="A65:G65"/>
    <mergeCell ref="A66:G66"/>
    <mergeCell ref="A67:G67"/>
    <mergeCell ref="A70:G70"/>
    <mergeCell ref="A71:G71"/>
    <mergeCell ref="B73:D73"/>
    <mergeCell ref="F73:G73"/>
    <mergeCell ref="A76:G76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2026-02-23T09:49:06Z</dcterms:created>
  <dc:creator>openpyxl</dc:creator>
  <dc:description/>
  <dc:language>en-US</dc:language>
  <cp:lastModifiedBy/>
  <dcterms:modified xsi:type="dcterms:W3CDTF">2026-02-23T09:49:06Z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